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480" yWindow="60" windowWidth="18195" windowHeight="8265"/>
  </bookViews>
  <sheets>
    <sheet name="Revenue disclosure" sheetId="1" r:id="rId1"/>
  </sheets>
  <definedNames>
    <definedName name="_xlnm.Print_Area" localSheetId="0">'Revenue disclosure'!$A$1:$M$79</definedName>
  </definedNames>
  <calcPr calcId="144525"/>
</workbook>
</file>

<file path=xl/calcChain.xml><?xml version="1.0" encoding="utf-8"?>
<calcChain xmlns="http://schemas.openxmlformats.org/spreadsheetml/2006/main">
  <c r="L58" i="1"/>
  <c r="L54"/>
  <c r="L34"/>
  <c r="L30"/>
  <c r="L10"/>
  <c r="L6"/>
  <c r="M58"/>
  <c r="M54"/>
  <c r="M34"/>
  <c r="M30"/>
  <c r="M38" s="1"/>
  <c r="M41" s="1"/>
  <c r="M44" s="1"/>
  <c r="M10"/>
  <c r="M14" s="1"/>
  <c r="M17" s="1"/>
  <c r="M20" s="1"/>
  <c r="M6"/>
  <c r="L14" l="1"/>
  <c r="L17" s="1"/>
  <c r="L20" s="1"/>
  <c r="L62"/>
  <c r="L38"/>
  <c r="M62"/>
  <c r="M65" s="1"/>
  <c r="M68" s="1"/>
  <c r="G19"/>
  <c r="G17"/>
  <c r="G14"/>
  <c r="G12"/>
  <c r="G10"/>
  <c r="L65" l="1"/>
  <c r="L41"/>
  <c r="L68" l="1"/>
  <c r="L44"/>
</calcChain>
</file>

<file path=xl/sharedStrings.xml><?xml version="1.0" encoding="utf-8"?>
<sst xmlns="http://schemas.openxmlformats.org/spreadsheetml/2006/main" count="111" uniqueCount="33">
  <si>
    <t>Other service revenue</t>
  </si>
  <si>
    <t>Q1 12/13</t>
  </si>
  <si>
    <t>Q2 12/13</t>
  </si>
  <si>
    <t>Q3 12/13</t>
  </si>
  <si>
    <t>Q4 12/13</t>
  </si>
  <si>
    <t>Rm</t>
  </si>
  <si>
    <t>Group</t>
  </si>
  <si>
    <t>Mobile contract revenue</t>
  </si>
  <si>
    <t>In bundle</t>
  </si>
  <si>
    <t>Out of bundle</t>
  </si>
  <si>
    <t>Mobile prepaid revenue</t>
  </si>
  <si>
    <t>Mobile customer revenue</t>
  </si>
  <si>
    <t>Mobile interconnect</t>
  </si>
  <si>
    <t>Service revenue</t>
  </si>
  <si>
    <t>Equipment revenue</t>
  </si>
  <si>
    <t>Non-service revenue</t>
  </si>
  <si>
    <t>Revenue</t>
  </si>
  <si>
    <t>of which mobile voice</t>
  </si>
  <si>
    <t>of which mobile messaging</t>
  </si>
  <si>
    <t>of which mobile data</t>
  </si>
  <si>
    <t>South Africa</t>
  </si>
  <si>
    <t>International</t>
  </si>
  <si>
    <t>Notes</t>
  </si>
  <si>
    <t>Mobile in-bundle revenue: Represents revenue from bundles that include a specified number of minutes, messages or megabytes of data that can be used for no additional charge, with some expectation of recurrence.</t>
  </si>
  <si>
    <t>Mobile in-bundle revenue – Contract: Revenue from all bundles and add-ons lasting 30 days or more.</t>
  </si>
  <si>
    <t>Mobile in-bundle revenue – Prepay: Revenue from bundles lasting seven days or more.</t>
  </si>
  <si>
    <t>Out-of-bundle: Revenue from minutes, messages or megabytes of data which are in excess of the amount included in customer bundles.</t>
  </si>
  <si>
    <t>Q1 13/14</t>
  </si>
  <si>
    <t>During the 2013 financial year we reviewed our internal controls in the International operations around revenue reporting, and ensured alignment across the Group to policy. Service revenue was reduced by R103 million in Q1, R37 million in Q2 and R210 million in Q4.</t>
  </si>
  <si>
    <t>Q2 13/14</t>
  </si>
  <si>
    <t>Q3 13/14</t>
  </si>
  <si>
    <t>Q4 13/14</t>
  </si>
  <si>
    <t>Q1 14/15</t>
  </si>
</sst>
</file>

<file path=xl/styles.xml><?xml version="1.0" encoding="utf-8"?>
<styleSheet xmlns="http://schemas.openxmlformats.org/spreadsheetml/2006/main">
  <numFmts count="3">
    <numFmt numFmtId="43" formatCode="_ * #,##0.00_ ;_ * \-#,##0.00_ ;_ * &quot;-&quot;??_ ;_ @_ "/>
    <numFmt numFmtId="164" formatCode="_-* #,##0.00_-;\-* #,##0.00_-;_-* &quot;-&quot;??_-;_-@_-"/>
    <numFmt numFmtId="165" formatCode="#,##0\ ;\(#,##0\);\–\ "/>
  </numFmts>
  <fonts count="8">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b/>
      <sz val="10"/>
      <name val="Vodafone Rg"/>
      <family val="2"/>
    </font>
    <font>
      <sz val="10"/>
      <name val="Vodafone Rg"/>
      <family val="2"/>
    </font>
    <font>
      <sz val="11"/>
      <color indexed="8"/>
      <name val="Calibri"/>
      <family val="2"/>
    </font>
    <font>
      <sz val="8"/>
      <color theme="1"/>
      <name val="Calibri"/>
      <family val="2"/>
      <scheme val="minor"/>
    </font>
  </fonts>
  <fills count="2">
    <fill>
      <patternFill patternType="none"/>
    </fill>
    <fill>
      <patternFill patternType="gray125"/>
    </fill>
  </fills>
  <borders count="8">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6">
    <xf numFmtId="0" fontId="0" fillId="0" borderId="0"/>
    <xf numFmtId="43" fontId="1" fillId="0" borderId="0" applyFont="0" applyFill="0" applyBorder="0" applyAlignment="0" applyProtection="0"/>
    <xf numFmtId="0" fontId="3" fillId="0" borderId="0"/>
    <xf numFmtId="164" fontId="3" fillId="0" borderId="0" applyFont="0" applyFill="0" applyBorder="0" applyAlignment="0" applyProtection="0"/>
    <xf numFmtId="164" fontId="6" fillId="0" borderId="0" applyFont="0" applyFill="0" applyBorder="0" applyAlignment="0" applyProtection="0"/>
    <xf numFmtId="0" fontId="3" fillId="0" borderId="0"/>
  </cellStyleXfs>
  <cellXfs count="28">
    <xf numFmtId="0" fontId="0" fillId="0" borderId="0" xfId="0"/>
    <xf numFmtId="0" fontId="4" fillId="0" borderId="0" xfId="2" applyFont="1" applyFill="1" applyBorder="1"/>
    <xf numFmtId="0" fontId="5" fillId="0" borderId="0" xfId="2" applyFont="1" applyFill="1" applyBorder="1"/>
    <xf numFmtId="165" fontId="5" fillId="0" borderId="0" xfId="3" applyNumberFormat="1" applyFont="1" applyFill="1" applyBorder="1" applyAlignment="1">
      <alignment horizontal="right"/>
    </xf>
    <xf numFmtId="0" fontId="5" fillId="0" borderId="0" xfId="2" applyFont="1" applyFill="1" applyBorder="1" applyAlignment="1">
      <alignment horizontal="left" indent="2"/>
    </xf>
    <xf numFmtId="165" fontId="5" fillId="0" borderId="0" xfId="1" applyNumberFormat="1" applyFont="1" applyFill="1"/>
    <xf numFmtId="165" fontId="5" fillId="0" borderId="1" xfId="1" applyNumberFormat="1" applyFont="1" applyFill="1" applyBorder="1"/>
    <xf numFmtId="165" fontId="4" fillId="0" borderId="2" xfId="1" applyNumberFormat="1" applyFont="1" applyFill="1" applyBorder="1"/>
    <xf numFmtId="165" fontId="5" fillId="0" borderId="0" xfId="1" applyNumberFormat="1" applyFont="1" applyFill="1" applyBorder="1"/>
    <xf numFmtId="165" fontId="4" fillId="0" borderId="3" xfId="1" applyNumberFormat="1" applyFont="1" applyFill="1" applyBorder="1"/>
    <xf numFmtId="0" fontId="0" fillId="0" borderId="0" xfId="0" applyFill="1"/>
    <xf numFmtId="165" fontId="4" fillId="0" borderId="0" xfId="3" applyNumberFormat="1" applyFont="1" applyFill="1" applyBorder="1" applyAlignment="1">
      <alignment horizontal="right"/>
    </xf>
    <xf numFmtId="0" fontId="2" fillId="0" borderId="0" xfId="0" applyFont="1"/>
    <xf numFmtId="165" fontId="4" fillId="0" borderId="0" xfId="4" applyNumberFormat="1" applyFont="1" applyFill="1"/>
    <xf numFmtId="0" fontId="4" fillId="0" borderId="0" xfId="2" applyFont="1" applyFill="1" applyBorder="1" applyAlignment="1">
      <alignment horizontal="left"/>
    </xf>
    <xf numFmtId="0" fontId="4" fillId="0" borderId="0" xfId="2" applyFont="1" applyFill="1" applyBorder="1" applyAlignment="1">
      <alignment horizontal="left" indent="2"/>
    </xf>
    <xf numFmtId="165" fontId="4" fillId="0" borderId="0" xfId="1" applyNumberFormat="1" applyFont="1" applyFill="1"/>
    <xf numFmtId="0" fontId="0" fillId="0" borderId="0" xfId="0" applyFont="1"/>
    <xf numFmtId="0" fontId="0" fillId="0" borderId="0" xfId="0" applyBorder="1"/>
    <xf numFmtId="165" fontId="4" fillId="0" borderId="0" xfId="5" applyNumberFormat="1" applyFont="1" applyFill="1" applyBorder="1" applyAlignment="1">
      <alignment horizontal="right"/>
    </xf>
    <xf numFmtId="165" fontId="4" fillId="0" borderId="0" xfId="2" applyNumberFormat="1" applyFont="1" applyFill="1" applyBorder="1" applyAlignment="1">
      <alignment horizontal="right"/>
    </xf>
    <xf numFmtId="0" fontId="7" fillId="0" borderId="0" xfId="0" applyFont="1" applyAlignment="1">
      <alignment horizontal="left" vertical="top"/>
    </xf>
    <xf numFmtId="165" fontId="5" fillId="0" borderId="4" xfId="1" applyNumberFormat="1" applyFont="1" applyFill="1" applyBorder="1"/>
    <xf numFmtId="165" fontId="5" fillId="0" borderId="3" xfId="1" applyNumberFormat="1" applyFont="1" applyFill="1" applyBorder="1"/>
    <xf numFmtId="165" fontId="5" fillId="0" borderId="5" xfId="1" applyNumberFormat="1" applyFont="1" applyFill="1" applyBorder="1"/>
    <xf numFmtId="165" fontId="5" fillId="0" borderId="6" xfId="1" applyNumberFormat="1" applyFont="1" applyFill="1" applyBorder="1"/>
    <xf numFmtId="165" fontId="5" fillId="0" borderId="7" xfId="1" applyNumberFormat="1" applyFont="1" applyFill="1" applyBorder="1"/>
    <xf numFmtId="0" fontId="7" fillId="0" borderId="0" xfId="0" applyFont="1" applyAlignment="1">
      <alignment horizontal="left" vertical="top" wrapText="1"/>
    </xf>
  </cellXfs>
  <cellStyles count="6">
    <cellStyle name="Comma" xfId="1" builtinId="3"/>
    <cellStyle name="Comma_Display" xfId="4"/>
    <cellStyle name="Comma_FY results 2010 _draft 1" xfId="3"/>
    <cellStyle name="Normal" xfId="0" builtinId="0"/>
    <cellStyle name="Normal_FY results 2010 _draft 1" xfId="2"/>
    <cellStyle name="Normal_FY results 2010 _draft 1_Display_1"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2:M79"/>
  <sheetViews>
    <sheetView tabSelected="1" zoomScaleNormal="100" zoomScaleSheetLayoutView="100" workbookViewId="0">
      <selection activeCell="H4" sqref="H4"/>
    </sheetView>
  </sheetViews>
  <sheetFormatPr defaultRowHeight="15"/>
  <cols>
    <col min="1" max="1" width="5.5703125" customWidth="1"/>
    <col min="2" max="2" width="29.7109375" bestFit="1" customWidth="1"/>
    <col min="3" max="3" width="2.7109375" customWidth="1"/>
    <col min="7" max="7" width="9.140625" style="10"/>
    <col min="11" max="11" width="10" bestFit="1" customWidth="1"/>
    <col min="12" max="12" width="9.28515625" customWidth="1"/>
    <col min="13" max="13" width="9.140625" hidden="1" customWidth="1"/>
  </cols>
  <sheetData>
    <row r="2" spans="1:13">
      <c r="D2" s="19" t="s">
        <v>1</v>
      </c>
      <c r="E2" s="19" t="s">
        <v>2</v>
      </c>
      <c r="F2" s="19" t="s">
        <v>3</v>
      </c>
      <c r="G2" s="20" t="s">
        <v>4</v>
      </c>
      <c r="H2" s="20" t="s">
        <v>27</v>
      </c>
      <c r="I2" s="20" t="s">
        <v>29</v>
      </c>
      <c r="J2" s="20" t="s">
        <v>30</v>
      </c>
      <c r="K2" s="20" t="s">
        <v>31</v>
      </c>
      <c r="L2" s="20" t="s">
        <v>32</v>
      </c>
      <c r="M2" s="20"/>
    </row>
    <row r="3" spans="1:13">
      <c r="D3" t="s">
        <v>5</v>
      </c>
      <c r="E3" t="s">
        <v>5</v>
      </c>
      <c r="F3" t="s">
        <v>5</v>
      </c>
      <c r="G3" s="10" t="s">
        <v>5</v>
      </c>
      <c r="H3" s="10" t="s">
        <v>5</v>
      </c>
      <c r="I3" s="10" t="s">
        <v>5</v>
      </c>
      <c r="J3" s="10" t="s">
        <v>5</v>
      </c>
      <c r="K3" s="10" t="s">
        <v>5</v>
      </c>
      <c r="L3" s="10" t="s">
        <v>5</v>
      </c>
      <c r="M3" s="10"/>
    </row>
    <row r="4" spans="1:13">
      <c r="H4" s="10"/>
      <c r="I4" s="10"/>
      <c r="M4" s="10"/>
    </row>
    <row r="5" spans="1:13">
      <c r="A5" s="1" t="s">
        <v>6</v>
      </c>
      <c r="B5" s="1"/>
      <c r="C5" s="1"/>
      <c r="H5" s="10"/>
      <c r="I5" s="10"/>
      <c r="K5" s="3"/>
      <c r="L5" s="3"/>
      <c r="M5" s="10"/>
    </row>
    <row r="6" spans="1:13" s="12" customFormat="1">
      <c r="B6" s="1" t="s">
        <v>7</v>
      </c>
      <c r="C6" s="1"/>
      <c r="D6" s="11">
        <v>5389</v>
      </c>
      <c r="E6" s="11">
        <v>5424</v>
      </c>
      <c r="F6" s="11">
        <v>5503</v>
      </c>
      <c r="G6" s="11">
        <v>5350</v>
      </c>
      <c r="H6" s="11">
        <v>5422</v>
      </c>
      <c r="I6" s="11">
        <v>5646</v>
      </c>
      <c r="J6" s="11">
        <v>5561</v>
      </c>
      <c r="K6" s="11">
        <v>5351</v>
      </c>
      <c r="L6" s="11">
        <f>L7+L8</f>
        <v>5362</v>
      </c>
      <c r="M6" s="11">
        <f>M7+M8</f>
        <v>21980</v>
      </c>
    </row>
    <row r="7" spans="1:13">
      <c r="B7" s="4" t="s">
        <v>8</v>
      </c>
      <c r="C7" s="4"/>
      <c r="D7" s="22">
        <v>3303</v>
      </c>
      <c r="E7" s="23">
        <v>3328</v>
      </c>
      <c r="F7" s="23">
        <v>3398</v>
      </c>
      <c r="G7" s="23">
        <v>3393</v>
      </c>
      <c r="H7" s="23">
        <v>3362</v>
      </c>
      <c r="I7" s="23">
        <v>3544</v>
      </c>
      <c r="J7" s="23">
        <v>3506</v>
      </c>
      <c r="K7" s="23">
        <v>3480</v>
      </c>
      <c r="L7" s="24">
        <v>3566</v>
      </c>
      <c r="M7" s="23">
        <v>13892</v>
      </c>
    </row>
    <row r="8" spans="1:13">
      <c r="B8" s="4" t="s">
        <v>9</v>
      </c>
      <c r="C8" s="4"/>
      <c r="D8" s="25">
        <v>2086</v>
      </c>
      <c r="E8" s="6">
        <v>2096</v>
      </c>
      <c r="F8" s="6">
        <v>2105</v>
      </c>
      <c r="G8" s="6">
        <v>1957</v>
      </c>
      <c r="H8" s="6">
        <v>2060</v>
      </c>
      <c r="I8" s="6">
        <v>2102</v>
      </c>
      <c r="J8" s="6">
        <v>2055</v>
      </c>
      <c r="K8" s="6">
        <v>1871</v>
      </c>
      <c r="L8" s="26">
        <v>1796</v>
      </c>
      <c r="M8" s="6">
        <v>8088</v>
      </c>
    </row>
    <row r="9" spans="1:13" ht="7.5" customHeight="1">
      <c r="B9" s="4"/>
      <c r="C9" s="4"/>
      <c r="D9" s="5"/>
      <c r="E9" s="5"/>
      <c r="F9" s="5"/>
      <c r="G9" s="5"/>
      <c r="H9" s="5"/>
      <c r="I9" s="5"/>
      <c r="J9" s="5"/>
      <c r="K9" s="5"/>
      <c r="L9" s="5"/>
      <c r="M9" s="5"/>
    </row>
    <row r="10" spans="1:13" s="12" customFormat="1">
      <c r="B10" s="1" t="s">
        <v>10</v>
      </c>
      <c r="C10" s="1"/>
      <c r="D10" s="13">
        <v>6172</v>
      </c>
      <c r="E10" s="13">
        <v>6626</v>
      </c>
      <c r="F10" s="13">
        <v>7096</v>
      </c>
      <c r="G10" s="11">
        <f>6620</f>
        <v>6620</v>
      </c>
      <c r="H10" s="11">
        <v>6937</v>
      </c>
      <c r="I10" s="11">
        <v>7498</v>
      </c>
      <c r="J10" s="13">
        <v>8097</v>
      </c>
      <c r="K10" s="11">
        <v>7566</v>
      </c>
      <c r="L10" s="11">
        <f>L11+L12</f>
        <v>7425</v>
      </c>
      <c r="M10" s="11">
        <f>M11+M12</f>
        <v>30098</v>
      </c>
    </row>
    <row r="11" spans="1:13">
      <c r="B11" s="4" t="s">
        <v>8</v>
      </c>
      <c r="C11" s="4"/>
      <c r="D11" s="22">
        <v>285</v>
      </c>
      <c r="E11" s="23">
        <v>287</v>
      </c>
      <c r="F11" s="23">
        <v>298</v>
      </c>
      <c r="G11" s="23">
        <v>379</v>
      </c>
      <c r="H11" s="23">
        <v>403</v>
      </c>
      <c r="I11" s="23">
        <v>467</v>
      </c>
      <c r="J11" s="23">
        <v>750</v>
      </c>
      <c r="K11" s="23">
        <v>1794</v>
      </c>
      <c r="L11" s="24">
        <v>1025</v>
      </c>
      <c r="M11" s="23">
        <v>3414</v>
      </c>
    </row>
    <row r="12" spans="1:13">
      <c r="B12" s="4" t="s">
        <v>9</v>
      </c>
      <c r="C12" s="4"/>
      <c r="D12" s="25">
        <v>5887</v>
      </c>
      <c r="E12" s="6">
        <v>6339</v>
      </c>
      <c r="F12" s="6">
        <v>6798</v>
      </c>
      <c r="G12" s="6">
        <f>6241</f>
        <v>6241</v>
      </c>
      <c r="H12" s="6">
        <v>6534</v>
      </c>
      <c r="I12" s="6">
        <v>7031</v>
      </c>
      <c r="J12" s="6">
        <v>7347</v>
      </c>
      <c r="K12" s="6">
        <v>5772</v>
      </c>
      <c r="L12" s="26">
        <v>6400</v>
      </c>
      <c r="M12" s="6">
        <v>26684</v>
      </c>
    </row>
    <row r="13" spans="1:13" ht="6" customHeight="1">
      <c r="B13" s="4"/>
      <c r="C13" s="4"/>
      <c r="D13" s="5"/>
      <c r="E13" s="5"/>
      <c r="F13" s="5"/>
      <c r="G13" s="5"/>
      <c r="H13" s="5"/>
      <c r="I13" s="5"/>
      <c r="J13" s="5"/>
      <c r="K13" s="5">
        <v>0</v>
      </c>
      <c r="L13" s="5"/>
      <c r="M13" s="5"/>
    </row>
    <row r="14" spans="1:13" s="12" customFormat="1">
      <c r="B14" s="14" t="s">
        <v>11</v>
      </c>
      <c r="C14" s="15"/>
      <c r="D14" s="16">
        <v>11561</v>
      </c>
      <c r="E14" s="16">
        <v>12050</v>
      </c>
      <c r="F14" s="16">
        <v>12599</v>
      </c>
      <c r="G14" s="16">
        <f>11970</f>
        <v>11970</v>
      </c>
      <c r="H14" s="16">
        <v>12359</v>
      </c>
      <c r="I14" s="16">
        <v>13144</v>
      </c>
      <c r="J14" s="16">
        <v>13658</v>
      </c>
      <c r="K14" s="16">
        <v>12917</v>
      </c>
      <c r="L14" s="16">
        <f>L6+L10</f>
        <v>12787</v>
      </c>
      <c r="M14" s="16">
        <f>M6+M10</f>
        <v>52078</v>
      </c>
    </row>
    <row r="15" spans="1:13">
      <c r="B15" s="2" t="s">
        <v>12</v>
      </c>
      <c r="C15" s="2"/>
      <c r="D15" s="5">
        <v>1424</v>
      </c>
      <c r="E15" s="5">
        <v>1513</v>
      </c>
      <c r="F15" s="5">
        <v>1620</v>
      </c>
      <c r="G15" s="5">
        <v>1369</v>
      </c>
      <c r="H15" s="5">
        <v>1222</v>
      </c>
      <c r="I15" s="5">
        <v>1338</v>
      </c>
      <c r="J15" s="5">
        <v>1416</v>
      </c>
      <c r="K15" s="5">
        <v>1334</v>
      </c>
      <c r="L15" s="5">
        <v>881</v>
      </c>
      <c r="M15" s="5">
        <v>5310</v>
      </c>
    </row>
    <row r="16" spans="1:13">
      <c r="B16" s="2" t="s">
        <v>0</v>
      </c>
      <c r="C16" s="2"/>
      <c r="D16" s="5">
        <v>1684</v>
      </c>
      <c r="E16" s="5">
        <v>1400</v>
      </c>
      <c r="F16" s="5">
        <v>1054</v>
      </c>
      <c r="G16" s="5">
        <v>1016</v>
      </c>
      <c r="H16" s="5">
        <v>1055</v>
      </c>
      <c r="I16" s="5">
        <v>1095</v>
      </c>
      <c r="J16" s="5">
        <v>1174</v>
      </c>
      <c r="K16" s="5">
        <v>1335</v>
      </c>
      <c r="L16" s="5">
        <v>1229</v>
      </c>
      <c r="M16" s="5">
        <v>4659</v>
      </c>
    </row>
    <row r="17" spans="1:13">
      <c r="B17" s="1" t="s">
        <v>13</v>
      </c>
      <c r="C17" s="1"/>
      <c r="D17" s="9">
        <v>14669</v>
      </c>
      <c r="E17" s="9">
        <v>14963</v>
      </c>
      <c r="F17" s="9">
        <v>15273</v>
      </c>
      <c r="G17" s="9">
        <f>14355</f>
        <v>14355</v>
      </c>
      <c r="H17" s="9">
        <v>14636</v>
      </c>
      <c r="I17" s="9">
        <v>15577</v>
      </c>
      <c r="J17" s="9">
        <v>16248</v>
      </c>
      <c r="K17" s="9">
        <v>15586</v>
      </c>
      <c r="L17" s="9">
        <f>L14+L15+L16</f>
        <v>14897</v>
      </c>
      <c r="M17" s="9">
        <f>M14+M15+M16</f>
        <v>62047</v>
      </c>
    </row>
    <row r="18" spans="1:13" s="17" customFormat="1">
      <c r="B18" s="2" t="s">
        <v>14</v>
      </c>
      <c r="C18" s="2"/>
      <c r="D18" s="8">
        <v>2043</v>
      </c>
      <c r="E18" s="8">
        <v>2286</v>
      </c>
      <c r="F18" s="8">
        <v>2840</v>
      </c>
      <c r="G18" s="8">
        <v>2685</v>
      </c>
      <c r="H18" s="8">
        <v>2743</v>
      </c>
      <c r="I18" s="8">
        <v>3391</v>
      </c>
      <c r="J18" s="8">
        <v>3606</v>
      </c>
      <c r="K18" s="8">
        <v>2931</v>
      </c>
      <c r="L18" s="8">
        <v>3208</v>
      </c>
      <c r="M18" s="8">
        <v>12671</v>
      </c>
    </row>
    <row r="19" spans="1:13" s="17" customFormat="1">
      <c r="B19" s="2" t="s">
        <v>15</v>
      </c>
      <c r="C19" s="2"/>
      <c r="D19" s="8">
        <v>312</v>
      </c>
      <c r="E19" s="8">
        <v>153</v>
      </c>
      <c r="F19" s="8">
        <v>181</v>
      </c>
      <c r="G19" s="8">
        <f>157</f>
        <v>157</v>
      </c>
      <c r="H19" s="8">
        <v>157</v>
      </c>
      <c r="I19" s="8">
        <v>184</v>
      </c>
      <c r="J19" s="8">
        <v>365</v>
      </c>
      <c r="K19" s="8">
        <v>287</v>
      </c>
      <c r="L19" s="8">
        <v>182</v>
      </c>
      <c r="M19" s="8">
        <v>993</v>
      </c>
    </row>
    <row r="20" spans="1:13" s="12" customFormat="1">
      <c r="B20" s="1" t="s">
        <v>16</v>
      </c>
      <c r="C20" s="1"/>
      <c r="D20" s="7">
        <v>17024</v>
      </c>
      <c r="E20" s="7">
        <v>17402</v>
      </c>
      <c r="F20" s="7">
        <v>18294</v>
      </c>
      <c r="G20" s="7">
        <v>17197</v>
      </c>
      <c r="H20" s="7">
        <v>17536</v>
      </c>
      <c r="I20" s="7">
        <v>19152</v>
      </c>
      <c r="J20" s="7">
        <v>20219</v>
      </c>
      <c r="K20" s="7">
        <v>18804</v>
      </c>
      <c r="L20" s="7">
        <f>L17+L18+L19</f>
        <v>18287</v>
      </c>
      <c r="M20" s="7">
        <f>M17+M18+M19</f>
        <v>75711</v>
      </c>
    </row>
    <row r="21" spans="1:13">
      <c r="B21" s="1"/>
      <c r="C21" s="1"/>
      <c r="D21" s="5"/>
      <c r="E21" s="5"/>
      <c r="F21" s="5"/>
      <c r="G21" s="5"/>
      <c r="H21" s="5"/>
      <c r="I21" s="5"/>
      <c r="J21" s="5"/>
      <c r="L21" s="5"/>
      <c r="M21" s="5"/>
    </row>
    <row r="22" spans="1:13" s="18" customFormat="1">
      <c r="B22" s="2" t="s">
        <v>17</v>
      </c>
      <c r="C22" s="2"/>
      <c r="D22" s="8">
        <v>8626</v>
      </c>
      <c r="E22" s="8">
        <v>8924</v>
      </c>
      <c r="F22" s="8">
        <v>9290</v>
      </c>
      <c r="G22" s="8">
        <v>8563</v>
      </c>
      <c r="H22" s="8">
        <v>8760</v>
      </c>
      <c r="I22" s="8">
        <v>9245</v>
      </c>
      <c r="J22" s="8">
        <v>9343</v>
      </c>
      <c r="K22" s="8">
        <v>8628</v>
      </c>
      <c r="L22" s="8">
        <v>8536</v>
      </c>
      <c r="M22" s="8">
        <v>35976</v>
      </c>
    </row>
    <row r="23" spans="1:13">
      <c r="B23" s="2" t="s">
        <v>18</v>
      </c>
      <c r="C23" s="2"/>
      <c r="D23" s="8">
        <v>852</v>
      </c>
      <c r="E23" s="8">
        <v>870</v>
      </c>
      <c r="F23" s="8">
        <v>899</v>
      </c>
      <c r="G23" s="8">
        <v>839</v>
      </c>
      <c r="H23" s="8">
        <v>796</v>
      </c>
      <c r="I23" s="8">
        <v>847</v>
      </c>
      <c r="J23" s="8">
        <v>839</v>
      </c>
      <c r="K23" s="8">
        <v>808</v>
      </c>
      <c r="L23" s="8">
        <v>756</v>
      </c>
      <c r="M23" s="8">
        <v>3290</v>
      </c>
    </row>
    <row r="24" spans="1:13">
      <c r="B24" s="2" t="s">
        <v>19</v>
      </c>
      <c r="C24" s="2"/>
      <c r="D24" s="8">
        <v>2269</v>
      </c>
      <c r="E24" s="8">
        <v>2446</v>
      </c>
      <c r="F24" s="8">
        <v>2567</v>
      </c>
      <c r="G24" s="8">
        <v>2716</v>
      </c>
      <c r="H24" s="8">
        <v>2909</v>
      </c>
      <c r="I24" s="8">
        <v>3173</v>
      </c>
      <c r="J24" s="8">
        <v>3611</v>
      </c>
      <c r="K24" s="8">
        <v>3573</v>
      </c>
      <c r="L24" s="8">
        <v>3584</v>
      </c>
      <c r="M24" s="8">
        <v>13266</v>
      </c>
    </row>
    <row r="25" spans="1:13">
      <c r="H25" s="10"/>
      <c r="I25" s="10"/>
      <c r="L25" s="10"/>
      <c r="M25" s="10"/>
    </row>
    <row r="26" spans="1:13">
      <c r="D26" s="19" t="s">
        <v>1</v>
      </c>
      <c r="E26" s="19" t="s">
        <v>2</v>
      </c>
      <c r="F26" s="19" t="s">
        <v>3</v>
      </c>
      <c r="G26" s="20" t="s">
        <v>4</v>
      </c>
      <c r="H26" s="20" t="s">
        <v>27</v>
      </c>
      <c r="I26" s="20" t="s">
        <v>29</v>
      </c>
      <c r="J26" s="20" t="s">
        <v>30</v>
      </c>
      <c r="K26" s="20" t="s">
        <v>31</v>
      </c>
      <c r="L26" s="20" t="s">
        <v>32</v>
      </c>
      <c r="M26" s="20"/>
    </row>
    <row r="27" spans="1:13">
      <c r="D27" t="s">
        <v>5</v>
      </c>
      <c r="E27" t="s">
        <v>5</v>
      </c>
      <c r="F27" t="s">
        <v>5</v>
      </c>
      <c r="G27" s="10" t="s">
        <v>5</v>
      </c>
      <c r="H27" s="10" t="s">
        <v>5</v>
      </c>
      <c r="I27" s="10" t="s">
        <v>5</v>
      </c>
      <c r="J27" s="10" t="s">
        <v>5</v>
      </c>
      <c r="K27" s="10" t="s">
        <v>5</v>
      </c>
      <c r="L27" s="10" t="s">
        <v>5</v>
      </c>
      <c r="M27" s="10"/>
    </row>
    <row r="28" spans="1:13">
      <c r="H28" s="10"/>
      <c r="I28" s="10"/>
      <c r="L28" s="10"/>
      <c r="M28" s="10"/>
    </row>
    <row r="29" spans="1:13">
      <c r="A29" s="1" t="s">
        <v>20</v>
      </c>
      <c r="C29" s="1"/>
      <c r="D29" s="3"/>
      <c r="E29" s="3"/>
      <c r="F29" s="3"/>
      <c r="G29" s="3"/>
      <c r="H29" s="3"/>
      <c r="I29" s="3"/>
      <c r="J29" s="3"/>
      <c r="K29" s="3"/>
      <c r="L29" s="3"/>
      <c r="M29" s="3"/>
    </row>
    <row r="30" spans="1:13">
      <c r="B30" s="1" t="s">
        <v>7</v>
      </c>
      <c r="C30" s="1"/>
      <c r="D30" s="11">
        <v>5231</v>
      </c>
      <c r="E30" s="11">
        <v>5364</v>
      </c>
      <c r="F30" s="11">
        <v>5340</v>
      </c>
      <c r="G30" s="11">
        <v>5185</v>
      </c>
      <c r="H30" s="11">
        <v>5236</v>
      </c>
      <c r="I30" s="11">
        <v>5403</v>
      </c>
      <c r="J30" s="11">
        <v>5336</v>
      </c>
      <c r="K30" s="11">
        <v>5130</v>
      </c>
      <c r="L30" s="11">
        <f>L31+L32</f>
        <v>5133</v>
      </c>
      <c r="M30" s="11">
        <f>M31+M32</f>
        <v>21105</v>
      </c>
    </row>
    <row r="31" spans="1:13">
      <c r="B31" s="4" t="s">
        <v>8</v>
      </c>
      <c r="C31" s="4"/>
      <c r="D31" s="22">
        <v>3258</v>
      </c>
      <c r="E31" s="23">
        <v>3380</v>
      </c>
      <c r="F31" s="23">
        <v>3351</v>
      </c>
      <c r="G31" s="23">
        <v>3344</v>
      </c>
      <c r="H31" s="23">
        <v>3306</v>
      </c>
      <c r="I31" s="23">
        <v>3479</v>
      </c>
      <c r="J31" s="23">
        <v>3443</v>
      </c>
      <c r="K31" s="23">
        <v>3416</v>
      </c>
      <c r="L31" s="24">
        <v>3502</v>
      </c>
      <c r="M31" s="23">
        <v>13644</v>
      </c>
    </row>
    <row r="32" spans="1:13">
      <c r="B32" s="4" t="s">
        <v>9</v>
      </c>
      <c r="C32" s="4"/>
      <c r="D32" s="25">
        <v>1973</v>
      </c>
      <c r="E32" s="6">
        <v>1984</v>
      </c>
      <c r="F32" s="6">
        <v>1989</v>
      </c>
      <c r="G32" s="6">
        <v>1841</v>
      </c>
      <c r="H32" s="6">
        <v>1930</v>
      </c>
      <c r="I32" s="6">
        <v>1924</v>
      </c>
      <c r="J32" s="6">
        <v>1893</v>
      </c>
      <c r="K32" s="6">
        <v>1714</v>
      </c>
      <c r="L32" s="26">
        <v>1631</v>
      </c>
      <c r="M32" s="6">
        <v>7461</v>
      </c>
    </row>
    <row r="33" spans="2:13" ht="9.75" customHeight="1">
      <c r="B33" s="4"/>
      <c r="C33" s="4"/>
      <c r="D33" s="5"/>
      <c r="E33" s="5"/>
      <c r="F33" s="5"/>
      <c r="G33" s="5"/>
      <c r="H33" s="5"/>
      <c r="I33" s="5"/>
      <c r="J33" s="5"/>
      <c r="K33" s="5"/>
      <c r="L33" s="5"/>
      <c r="M33" s="5"/>
    </row>
    <row r="34" spans="2:13">
      <c r="B34" s="1" t="s">
        <v>10</v>
      </c>
      <c r="C34" s="1"/>
      <c r="D34" s="13">
        <v>4537</v>
      </c>
      <c r="E34" s="13">
        <v>4772</v>
      </c>
      <c r="F34" s="13">
        <v>5099</v>
      </c>
      <c r="G34" s="11">
        <v>4864</v>
      </c>
      <c r="H34" s="11">
        <v>4781</v>
      </c>
      <c r="I34" s="11">
        <v>4961</v>
      </c>
      <c r="J34" s="13">
        <v>5444</v>
      </c>
      <c r="K34" s="11">
        <v>5043</v>
      </c>
      <c r="L34" s="11">
        <f>L35+L36</f>
        <v>4924</v>
      </c>
      <c r="M34" s="11">
        <f>M35+M36</f>
        <v>20229</v>
      </c>
    </row>
    <row r="35" spans="2:13">
      <c r="B35" s="4" t="s">
        <v>8</v>
      </c>
      <c r="C35" s="4"/>
      <c r="D35" s="22">
        <v>257</v>
      </c>
      <c r="E35" s="23">
        <v>258</v>
      </c>
      <c r="F35" s="23">
        <v>264</v>
      </c>
      <c r="G35" s="23">
        <v>346</v>
      </c>
      <c r="H35" s="23">
        <v>346</v>
      </c>
      <c r="I35" s="23">
        <v>283</v>
      </c>
      <c r="J35" s="23">
        <v>523</v>
      </c>
      <c r="K35" s="23">
        <v>1144</v>
      </c>
      <c r="L35" s="24">
        <v>626</v>
      </c>
      <c r="M35" s="23">
        <v>2296</v>
      </c>
    </row>
    <row r="36" spans="2:13">
      <c r="B36" s="4" t="s">
        <v>9</v>
      </c>
      <c r="C36" s="4"/>
      <c r="D36" s="25">
        <v>4280</v>
      </c>
      <c r="E36" s="6">
        <v>4514</v>
      </c>
      <c r="F36" s="6">
        <v>4835</v>
      </c>
      <c r="G36" s="6">
        <v>4518</v>
      </c>
      <c r="H36" s="6">
        <v>4435</v>
      </c>
      <c r="I36" s="6">
        <v>4678</v>
      </c>
      <c r="J36" s="6">
        <v>4921</v>
      </c>
      <c r="K36" s="6">
        <v>3899</v>
      </c>
      <c r="L36" s="26">
        <v>4298</v>
      </c>
      <c r="M36" s="6">
        <v>17933</v>
      </c>
    </row>
    <row r="37" spans="2:13" ht="5.25" customHeight="1">
      <c r="B37" s="4"/>
      <c r="C37" s="4"/>
      <c r="D37" s="5"/>
      <c r="E37" s="5"/>
      <c r="F37" s="5"/>
      <c r="G37" s="5"/>
      <c r="H37" s="5"/>
      <c r="I37" s="5"/>
      <c r="J37" s="5"/>
      <c r="K37" s="5">
        <v>0</v>
      </c>
      <c r="L37" s="5"/>
      <c r="M37" s="5"/>
    </row>
    <row r="38" spans="2:13">
      <c r="B38" s="14" t="s">
        <v>11</v>
      </c>
      <c r="C38" s="15"/>
      <c r="D38" s="16">
        <v>9768</v>
      </c>
      <c r="E38" s="16">
        <v>10136</v>
      </c>
      <c r="F38" s="16">
        <v>10439</v>
      </c>
      <c r="G38" s="16">
        <v>10049</v>
      </c>
      <c r="H38" s="16">
        <v>10017</v>
      </c>
      <c r="I38" s="16">
        <v>10364</v>
      </c>
      <c r="J38" s="16">
        <v>10780</v>
      </c>
      <c r="K38" s="16">
        <v>10173</v>
      </c>
      <c r="L38" s="16">
        <f>L30+L34</f>
        <v>10057</v>
      </c>
      <c r="M38" s="16">
        <f>M30+M34</f>
        <v>41334</v>
      </c>
    </row>
    <row r="39" spans="2:13">
      <c r="B39" s="2" t="s">
        <v>12</v>
      </c>
      <c r="C39" s="2"/>
      <c r="D39" s="5">
        <v>1215</v>
      </c>
      <c r="E39" s="5">
        <v>1256</v>
      </c>
      <c r="F39" s="5">
        <v>1317</v>
      </c>
      <c r="G39" s="5">
        <v>1128</v>
      </c>
      <c r="H39" s="5">
        <v>930</v>
      </c>
      <c r="I39" s="5">
        <v>958</v>
      </c>
      <c r="J39" s="5">
        <v>999</v>
      </c>
      <c r="K39" s="5">
        <v>961</v>
      </c>
      <c r="L39" s="5">
        <v>521</v>
      </c>
      <c r="M39" s="5">
        <v>3848</v>
      </c>
    </row>
    <row r="40" spans="2:13">
      <c r="B40" s="2" t="s">
        <v>0</v>
      </c>
      <c r="C40" s="2"/>
      <c r="D40" s="5">
        <v>719</v>
      </c>
      <c r="E40" s="5">
        <v>663</v>
      </c>
      <c r="F40" s="5">
        <v>751</v>
      </c>
      <c r="G40" s="5">
        <v>717</v>
      </c>
      <c r="H40" s="5">
        <v>731</v>
      </c>
      <c r="I40" s="5">
        <v>747</v>
      </c>
      <c r="J40" s="5">
        <v>808</v>
      </c>
      <c r="K40" s="5">
        <v>848</v>
      </c>
      <c r="L40" s="5">
        <v>864</v>
      </c>
      <c r="M40" s="5">
        <v>3134</v>
      </c>
    </row>
    <row r="41" spans="2:13">
      <c r="B41" s="1" t="s">
        <v>13</v>
      </c>
      <c r="C41" s="1"/>
      <c r="D41" s="9">
        <v>11702</v>
      </c>
      <c r="E41" s="9">
        <v>12055</v>
      </c>
      <c r="F41" s="9">
        <v>12507</v>
      </c>
      <c r="G41" s="9">
        <v>11894</v>
      </c>
      <c r="H41" s="9">
        <v>11678</v>
      </c>
      <c r="I41" s="9">
        <v>12069</v>
      </c>
      <c r="J41" s="9">
        <v>12587</v>
      </c>
      <c r="K41" s="9">
        <v>11982</v>
      </c>
      <c r="L41" s="9">
        <f>L38+L39+L40</f>
        <v>11442</v>
      </c>
      <c r="M41" s="9">
        <f>M38+M39+M40</f>
        <v>48316</v>
      </c>
    </row>
    <row r="42" spans="2:13">
      <c r="B42" s="2" t="s">
        <v>14</v>
      </c>
      <c r="C42" s="2"/>
      <c r="D42" s="8">
        <v>2021</v>
      </c>
      <c r="E42" s="8">
        <v>2258</v>
      </c>
      <c r="F42" s="8">
        <v>2808</v>
      </c>
      <c r="G42" s="8">
        <v>2653</v>
      </c>
      <c r="H42" s="8">
        <v>2703</v>
      </c>
      <c r="I42" s="8">
        <v>3340</v>
      </c>
      <c r="J42" s="8">
        <v>3562</v>
      </c>
      <c r="K42" s="8">
        <v>2921</v>
      </c>
      <c r="L42" s="8">
        <v>3160</v>
      </c>
      <c r="M42" s="8">
        <v>12526</v>
      </c>
    </row>
    <row r="43" spans="2:13">
      <c r="B43" s="2" t="s">
        <v>15</v>
      </c>
      <c r="C43" s="2"/>
      <c r="D43" s="8">
        <v>284</v>
      </c>
      <c r="E43" s="8">
        <v>113</v>
      </c>
      <c r="F43" s="8">
        <v>160</v>
      </c>
      <c r="G43" s="8">
        <v>152</v>
      </c>
      <c r="H43" s="8">
        <v>168</v>
      </c>
      <c r="I43" s="8">
        <v>176</v>
      </c>
      <c r="J43" s="8">
        <v>353</v>
      </c>
      <c r="K43" s="8">
        <v>267</v>
      </c>
      <c r="L43" s="8">
        <v>189</v>
      </c>
      <c r="M43" s="8">
        <v>964</v>
      </c>
    </row>
    <row r="44" spans="2:13">
      <c r="B44" s="1" t="s">
        <v>16</v>
      </c>
      <c r="C44" s="1"/>
      <c r="D44" s="7">
        <v>14007</v>
      </c>
      <c r="E44" s="7">
        <v>14426</v>
      </c>
      <c r="F44" s="7">
        <v>15475</v>
      </c>
      <c r="G44" s="7">
        <v>14699</v>
      </c>
      <c r="H44" s="7">
        <v>14549</v>
      </c>
      <c r="I44" s="7">
        <v>15585</v>
      </c>
      <c r="J44" s="7">
        <v>16502</v>
      </c>
      <c r="K44" s="7">
        <v>15170</v>
      </c>
      <c r="L44" s="7">
        <f>L41+L42+L43</f>
        <v>14791</v>
      </c>
      <c r="M44" s="7">
        <f>M41+M42+M43</f>
        <v>61806</v>
      </c>
    </row>
    <row r="45" spans="2:13">
      <c r="B45" s="1"/>
      <c r="C45" s="1"/>
      <c r="D45" s="5"/>
      <c r="E45" s="5"/>
      <c r="F45" s="5"/>
      <c r="G45" s="5"/>
      <c r="H45" s="5"/>
      <c r="I45" s="5"/>
      <c r="J45" s="5"/>
      <c r="L45" s="5"/>
      <c r="M45" s="5"/>
    </row>
    <row r="46" spans="2:13">
      <c r="B46" s="2" t="s">
        <v>17</v>
      </c>
      <c r="C46" s="2"/>
      <c r="D46" s="8">
        <v>7136</v>
      </c>
      <c r="E46" s="8">
        <v>7364</v>
      </c>
      <c r="F46" s="8">
        <v>7573</v>
      </c>
      <c r="G46" s="8">
        <v>7078</v>
      </c>
      <c r="H46" s="8">
        <v>6956</v>
      </c>
      <c r="I46" s="8">
        <v>7166</v>
      </c>
      <c r="J46" s="8">
        <v>7296</v>
      </c>
      <c r="K46" s="8">
        <v>6717</v>
      </c>
      <c r="L46" s="8">
        <v>6589</v>
      </c>
      <c r="M46" s="8">
        <v>28135</v>
      </c>
    </row>
    <row r="47" spans="2:13">
      <c r="B47" s="2" t="s">
        <v>18</v>
      </c>
      <c r="C47" s="2"/>
      <c r="D47" s="8">
        <v>763</v>
      </c>
      <c r="E47" s="8">
        <v>767</v>
      </c>
      <c r="F47" s="8">
        <v>777</v>
      </c>
      <c r="G47" s="8">
        <v>720</v>
      </c>
      <c r="H47" s="8">
        <v>675</v>
      </c>
      <c r="I47" s="8">
        <v>706</v>
      </c>
      <c r="J47" s="8">
        <v>650</v>
      </c>
      <c r="K47" s="8">
        <v>644</v>
      </c>
      <c r="L47" s="8">
        <v>608</v>
      </c>
      <c r="M47" s="8">
        <v>2675</v>
      </c>
    </row>
    <row r="48" spans="2:13">
      <c r="B48" s="2" t="s">
        <v>19</v>
      </c>
      <c r="C48" s="2"/>
      <c r="D48" s="8">
        <v>2044</v>
      </c>
      <c r="E48" s="8">
        <v>2180</v>
      </c>
      <c r="F48" s="8">
        <v>2261</v>
      </c>
      <c r="G48" s="8">
        <v>2397</v>
      </c>
      <c r="H48" s="8">
        <v>2489</v>
      </c>
      <c r="I48" s="8">
        <v>2607</v>
      </c>
      <c r="J48" s="8">
        <v>2967</v>
      </c>
      <c r="K48" s="8">
        <v>2911</v>
      </c>
      <c r="L48" s="8">
        <v>2948</v>
      </c>
      <c r="M48" s="8">
        <v>10974</v>
      </c>
    </row>
    <row r="49" spans="1:13">
      <c r="H49" s="10"/>
      <c r="I49" s="10"/>
      <c r="L49" s="10"/>
      <c r="M49" s="10"/>
    </row>
    <row r="50" spans="1:13">
      <c r="D50" s="19" t="s">
        <v>1</v>
      </c>
      <c r="E50" s="19" t="s">
        <v>2</v>
      </c>
      <c r="F50" s="19" t="s">
        <v>3</v>
      </c>
      <c r="G50" s="20" t="s">
        <v>4</v>
      </c>
      <c r="H50" s="20" t="s">
        <v>27</v>
      </c>
      <c r="I50" s="20" t="s">
        <v>29</v>
      </c>
      <c r="J50" s="20" t="s">
        <v>30</v>
      </c>
      <c r="K50" s="20" t="s">
        <v>31</v>
      </c>
      <c r="L50" s="20" t="s">
        <v>32</v>
      </c>
      <c r="M50" s="20"/>
    </row>
    <row r="51" spans="1:13">
      <c r="D51" t="s">
        <v>5</v>
      </c>
      <c r="E51" t="s">
        <v>5</v>
      </c>
      <c r="F51" t="s">
        <v>5</v>
      </c>
      <c r="G51" s="10" t="s">
        <v>5</v>
      </c>
      <c r="H51" s="10" t="s">
        <v>5</v>
      </c>
      <c r="I51" s="10" t="s">
        <v>5</v>
      </c>
      <c r="J51" s="10" t="s">
        <v>5</v>
      </c>
      <c r="K51" s="10" t="s">
        <v>5</v>
      </c>
      <c r="L51" s="10" t="s">
        <v>5</v>
      </c>
      <c r="M51" s="10"/>
    </row>
    <row r="52" spans="1:13">
      <c r="H52" s="10"/>
      <c r="I52" s="10"/>
      <c r="L52" s="10"/>
      <c r="M52" s="10"/>
    </row>
    <row r="53" spans="1:13">
      <c r="A53" s="1" t="s">
        <v>21</v>
      </c>
      <c r="B53" s="1"/>
      <c r="C53" s="1"/>
      <c r="D53" s="3"/>
      <c r="E53" s="3"/>
      <c r="F53" s="3"/>
      <c r="G53" s="3"/>
      <c r="H53" s="3"/>
      <c r="I53" s="3"/>
      <c r="J53" s="3"/>
      <c r="K53" s="3"/>
      <c r="L53" s="3"/>
      <c r="M53" s="3"/>
    </row>
    <row r="54" spans="1:13">
      <c r="B54" s="1" t="s">
        <v>7</v>
      </c>
      <c r="C54" s="1"/>
      <c r="D54" s="11">
        <v>158</v>
      </c>
      <c r="E54" s="11">
        <v>64</v>
      </c>
      <c r="F54" s="11">
        <v>165</v>
      </c>
      <c r="G54" s="11">
        <v>167</v>
      </c>
      <c r="H54" s="11">
        <v>188</v>
      </c>
      <c r="I54" s="11">
        <v>245</v>
      </c>
      <c r="J54" s="11">
        <v>227</v>
      </c>
      <c r="K54" s="11">
        <v>223</v>
      </c>
      <c r="L54" s="11">
        <f>L55+L56</f>
        <v>230</v>
      </c>
      <c r="M54" s="11">
        <f>M55+M56</f>
        <v>883</v>
      </c>
    </row>
    <row r="55" spans="1:13">
      <c r="B55" s="4" t="s">
        <v>8</v>
      </c>
      <c r="C55" s="4"/>
      <c r="D55" s="22">
        <v>45</v>
      </c>
      <c r="E55" s="23">
        <v>-52</v>
      </c>
      <c r="F55" s="23">
        <v>47</v>
      </c>
      <c r="G55" s="23">
        <v>49</v>
      </c>
      <c r="H55" s="23">
        <v>56</v>
      </c>
      <c r="I55" s="23">
        <v>64</v>
      </c>
      <c r="J55" s="23">
        <v>64</v>
      </c>
      <c r="K55" s="23">
        <v>64</v>
      </c>
      <c r="L55" s="24">
        <v>63</v>
      </c>
      <c r="M55" s="23">
        <v>248</v>
      </c>
    </row>
    <row r="56" spans="1:13">
      <c r="B56" s="4" t="s">
        <v>9</v>
      </c>
      <c r="C56" s="4"/>
      <c r="D56" s="25">
        <v>113</v>
      </c>
      <c r="E56" s="6">
        <v>116</v>
      </c>
      <c r="F56" s="6">
        <v>118</v>
      </c>
      <c r="G56" s="6">
        <v>118</v>
      </c>
      <c r="H56" s="6">
        <v>132</v>
      </c>
      <c r="I56" s="6">
        <v>181</v>
      </c>
      <c r="J56" s="6">
        <v>163</v>
      </c>
      <c r="K56" s="6">
        <v>159</v>
      </c>
      <c r="L56" s="26">
        <v>167</v>
      </c>
      <c r="M56" s="6">
        <v>635</v>
      </c>
    </row>
    <row r="57" spans="1:13" ht="9" customHeight="1">
      <c r="B57" s="4"/>
      <c r="C57" s="4"/>
      <c r="D57" s="5"/>
      <c r="E57" s="5"/>
      <c r="F57" s="5"/>
      <c r="G57" s="5"/>
      <c r="H57" s="5"/>
      <c r="I57" s="5"/>
      <c r="J57" s="5"/>
      <c r="K57" s="5"/>
      <c r="L57" s="5"/>
      <c r="M57" s="5"/>
    </row>
    <row r="58" spans="1:13">
      <c r="B58" s="1" t="s">
        <v>10</v>
      </c>
      <c r="C58" s="1"/>
      <c r="D58" s="13">
        <v>1635</v>
      </c>
      <c r="E58" s="13">
        <v>1855</v>
      </c>
      <c r="F58" s="13">
        <v>1997</v>
      </c>
      <c r="G58" s="11">
        <v>1757</v>
      </c>
      <c r="H58" s="11">
        <v>2157</v>
      </c>
      <c r="I58" s="11">
        <v>2537</v>
      </c>
      <c r="J58" s="13">
        <v>2654</v>
      </c>
      <c r="K58" s="11">
        <v>2521</v>
      </c>
      <c r="L58" s="11">
        <f>L59+L60</f>
        <v>2501</v>
      </c>
      <c r="M58" s="11">
        <f>M59+M60</f>
        <v>9869</v>
      </c>
    </row>
    <row r="59" spans="1:13">
      <c r="B59" s="4" t="s">
        <v>8</v>
      </c>
      <c r="C59" s="4"/>
      <c r="D59" s="22">
        <v>28</v>
      </c>
      <c r="E59" s="23">
        <v>29</v>
      </c>
      <c r="F59" s="23">
        <v>34</v>
      </c>
      <c r="G59" s="23">
        <v>33</v>
      </c>
      <c r="H59" s="23">
        <v>57</v>
      </c>
      <c r="I59" s="23">
        <v>185</v>
      </c>
      <c r="J59" s="23">
        <v>227</v>
      </c>
      <c r="K59" s="23">
        <v>649</v>
      </c>
      <c r="L59" s="24">
        <v>399</v>
      </c>
      <c r="M59" s="23">
        <v>1118</v>
      </c>
    </row>
    <row r="60" spans="1:13">
      <c r="B60" s="4" t="s">
        <v>9</v>
      </c>
      <c r="C60" s="4"/>
      <c r="D60" s="25">
        <v>1607</v>
      </c>
      <c r="E60" s="6">
        <v>1826</v>
      </c>
      <c r="F60" s="6">
        <v>1963</v>
      </c>
      <c r="G60" s="6">
        <v>1724</v>
      </c>
      <c r="H60" s="6">
        <v>2100</v>
      </c>
      <c r="I60" s="6">
        <v>2352</v>
      </c>
      <c r="J60" s="6">
        <v>2427</v>
      </c>
      <c r="K60" s="6">
        <v>1872</v>
      </c>
      <c r="L60" s="26">
        <v>2102</v>
      </c>
      <c r="M60" s="6">
        <v>8751</v>
      </c>
    </row>
    <row r="61" spans="1:13" ht="9" customHeight="1">
      <c r="B61" s="4"/>
      <c r="C61" s="4"/>
      <c r="D61" s="5"/>
      <c r="E61" s="5"/>
      <c r="F61" s="5"/>
      <c r="G61" s="5"/>
      <c r="H61" s="5"/>
      <c r="I61" s="5"/>
      <c r="J61" s="5"/>
      <c r="K61" s="5"/>
      <c r="L61" s="5"/>
      <c r="M61" s="5"/>
    </row>
    <row r="62" spans="1:13">
      <c r="B62" s="14" t="s">
        <v>11</v>
      </c>
      <c r="C62" s="15"/>
      <c r="D62" s="16">
        <v>1793</v>
      </c>
      <c r="E62" s="16">
        <v>1919</v>
      </c>
      <c r="F62" s="16">
        <v>2162</v>
      </c>
      <c r="G62" s="16">
        <v>1924</v>
      </c>
      <c r="H62" s="16">
        <v>2345</v>
      </c>
      <c r="I62" s="16">
        <v>2782</v>
      </c>
      <c r="J62" s="16">
        <v>2881</v>
      </c>
      <c r="K62" s="16">
        <v>2744</v>
      </c>
      <c r="L62" s="16">
        <f>L54+L58</f>
        <v>2731</v>
      </c>
      <c r="M62" s="16">
        <f>M54+M58</f>
        <v>10752</v>
      </c>
    </row>
    <row r="63" spans="1:13">
      <c r="B63" s="2" t="s">
        <v>12</v>
      </c>
      <c r="C63" s="2"/>
      <c r="D63" s="5">
        <v>231</v>
      </c>
      <c r="E63" s="5">
        <v>276</v>
      </c>
      <c r="F63" s="5">
        <v>311</v>
      </c>
      <c r="G63" s="5">
        <v>249</v>
      </c>
      <c r="H63" s="5">
        <v>300</v>
      </c>
      <c r="I63" s="5">
        <v>393</v>
      </c>
      <c r="J63" s="5">
        <v>432</v>
      </c>
      <c r="K63" s="5">
        <v>392</v>
      </c>
      <c r="L63" s="5">
        <v>381</v>
      </c>
      <c r="M63" s="5">
        <v>1517</v>
      </c>
    </row>
    <row r="64" spans="1:13">
      <c r="B64" s="2" t="s">
        <v>0</v>
      </c>
      <c r="C64" s="2"/>
      <c r="D64" s="5">
        <v>1004</v>
      </c>
      <c r="E64" s="5">
        <v>769</v>
      </c>
      <c r="F64" s="5">
        <v>313</v>
      </c>
      <c r="G64" s="5">
        <v>307</v>
      </c>
      <c r="H64" s="5">
        <v>333</v>
      </c>
      <c r="I64" s="5">
        <v>363</v>
      </c>
      <c r="J64" s="5">
        <v>382</v>
      </c>
      <c r="K64" s="5">
        <v>548</v>
      </c>
      <c r="L64" s="5">
        <v>381</v>
      </c>
      <c r="M64" s="5">
        <v>1626</v>
      </c>
    </row>
    <row r="65" spans="1:13">
      <c r="B65" s="1" t="s">
        <v>13</v>
      </c>
      <c r="C65" s="1"/>
      <c r="D65" s="9">
        <v>3028</v>
      </c>
      <c r="E65" s="9">
        <v>2964</v>
      </c>
      <c r="F65" s="9">
        <v>2786</v>
      </c>
      <c r="G65" s="9">
        <v>2480</v>
      </c>
      <c r="H65" s="9">
        <v>2978</v>
      </c>
      <c r="I65" s="9">
        <v>3538</v>
      </c>
      <c r="J65" s="9">
        <v>3695</v>
      </c>
      <c r="K65" s="9">
        <v>3684</v>
      </c>
      <c r="L65" s="9">
        <f>L62+L63+L64</f>
        <v>3493</v>
      </c>
      <c r="M65" s="9">
        <f>M62+M63+M64</f>
        <v>13895</v>
      </c>
    </row>
    <row r="66" spans="1:13">
      <c r="B66" s="2" t="s">
        <v>14</v>
      </c>
      <c r="C66" s="2"/>
      <c r="D66" s="8">
        <v>27</v>
      </c>
      <c r="E66" s="8">
        <v>33</v>
      </c>
      <c r="F66" s="8">
        <v>41</v>
      </c>
      <c r="G66" s="8">
        <v>36</v>
      </c>
      <c r="H66" s="8">
        <v>43</v>
      </c>
      <c r="I66" s="8">
        <v>66</v>
      </c>
      <c r="J66" s="8">
        <v>70</v>
      </c>
      <c r="K66" s="8">
        <v>35</v>
      </c>
      <c r="L66" s="8">
        <v>54</v>
      </c>
      <c r="M66" s="8">
        <v>214</v>
      </c>
    </row>
    <row r="67" spans="1:13">
      <c r="B67" s="2" t="s">
        <v>15</v>
      </c>
      <c r="C67" s="2"/>
      <c r="D67" s="8">
        <v>42</v>
      </c>
      <c r="E67" s="8">
        <v>61</v>
      </c>
      <c r="F67" s="8">
        <v>48</v>
      </c>
      <c r="G67" s="8">
        <v>37</v>
      </c>
      <c r="H67" s="8">
        <v>44</v>
      </c>
      <c r="I67" s="8">
        <v>51</v>
      </c>
      <c r="J67" s="8">
        <v>73</v>
      </c>
      <c r="K67" s="8">
        <v>79</v>
      </c>
      <c r="L67" s="8">
        <v>44</v>
      </c>
      <c r="M67" s="8">
        <v>247</v>
      </c>
    </row>
    <row r="68" spans="1:13">
      <c r="B68" s="1" t="s">
        <v>16</v>
      </c>
      <c r="C68" s="1"/>
      <c r="D68" s="7">
        <v>3097</v>
      </c>
      <c r="E68" s="7">
        <v>3058</v>
      </c>
      <c r="F68" s="7">
        <v>2875</v>
      </c>
      <c r="G68" s="7">
        <v>2553</v>
      </c>
      <c r="H68" s="7">
        <v>3065</v>
      </c>
      <c r="I68" s="7">
        <v>3655</v>
      </c>
      <c r="J68" s="7">
        <v>3838</v>
      </c>
      <c r="K68" s="7">
        <v>3798</v>
      </c>
      <c r="L68" s="7">
        <f>L65+L66+L67</f>
        <v>3591</v>
      </c>
      <c r="M68" s="7">
        <f>M65+M66+M67</f>
        <v>14356</v>
      </c>
    </row>
    <row r="69" spans="1:13">
      <c r="B69" s="1"/>
      <c r="C69" s="1"/>
      <c r="D69" s="5"/>
      <c r="E69" s="5"/>
      <c r="F69" s="5"/>
      <c r="G69" s="5"/>
      <c r="H69" s="5"/>
      <c r="I69" s="5"/>
      <c r="J69" s="5"/>
      <c r="L69" s="5"/>
      <c r="M69" s="5"/>
    </row>
    <row r="70" spans="1:13">
      <c r="B70" s="2" t="s">
        <v>17</v>
      </c>
      <c r="C70" s="2"/>
      <c r="D70" s="8">
        <v>1490</v>
      </c>
      <c r="E70" s="8">
        <v>1564</v>
      </c>
      <c r="F70" s="8">
        <v>1719</v>
      </c>
      <c r="G70" s="8">
        <v>1486</v>
      </c>
      <c r="H70" s="8">
        <v>1805</v>
      </c>
      <c r="I70" s="8">
        <v>2078</v>
      </c>
      <c r="J70" s="8">
        <v>2053</v>
      </c>
      <c r="K70" s="8">
        <v>1913</v>
      </c>
      <c r="L70" s="8">
        <v>1949</v>
      </c>
      <c r="M70" s="8">
        <v>7849</v>
      </c>
    </row>
    <row r="71" spans="1:13">
      <c r="B71" s="2" t="s">
        <v>18</v>
      </c>
      <c r="C71" s="2"/>
      <c r="D71" s="8">
        <v>89</v>
      </c>
      <c r="E71" s="8">
        <v>103</v>
      </c>
      <c r="F71" s="8">
        <v>122</v>
      </c>
      <c r="G71" s="8">
        <v>119</v>
      </c>
      <c r="H71" s="8">
        <v>122</v>
      </c>
      <c r="I71" s="8">
        <v>140</v>
      </c>
      <c r="J71" s="8">
        <v>189</v>
      </c>
      <c r="K71" s="8">
        <v>164</v>
      </c>
      <c r="L71" s="8">
        <v>148</v>
      </c>
      <c r="M71" s="8">
        <v>615</v>
      </c>
    </row>
    <row r="72" spans="1:13">
      <c r="B72" s="2" t="s">
        <v>19</v>
      </c>
      <c r="C72" s="2"/>
      <c r="D72" s="8">
        <v>225</v>
      </c>
      <c r="E72" s="8">
        <v>266</v>
      </c>
      <c r="F72" s="8">
        <v>306</v>
      </c>
      <c r="G72" s="8">
        <v>320</v>
      </c>
      <c r="H72" s="8">
        <v>421</v>
      </c>
      <c r="I72" s="8">
        <v>564</v>
      </c>
      <c r="J72" s="8">
        <v>644</v>
      </c>
      <c r="K72" s="8">
        <v>663</v>
      </c>
      <c r="L72" s="8">
        <v>636</v>
      </c>
      <c r="M72" s="8">
        <v>2292</v>
      </c>
    </row>
    <row r="74" spans="1:13">
      <c r="A74" s="2" t="s">
        <v>22</v>
      </c>
      <c r="B74" s="2"/>
    </row>
    <row r="75" spans="1:13" ht="27" customHeight="1">
      <c r="A75" s="21">
        <v>1</v>
      </c>
      <c r="B75" s="27" t="s">
        <v>23</v>
      </c>
      <c r="C75" s="27"/>
      <c r="D75" s="27"/>
      <c r="E75" s="27"/>
      <c r="F75" s="27"/>
      <c r="G75" s="27"/>
      <c r="H75" s="27"/>
    </row>
    <row r="76" spans="1:13">
      <c r="A76" s="21">
        <v>2</v>
      </c>
      <c r="B76" s="27" t="s">
        <v>24</v>
      </c>
      <c r="C76" s="27"/>
      <c r="D76" s="27"/>
      <c r="E76" s="27"/>
      <c r="F76" s="27"/>
      <c r="G76" s="27"/>
      <c r="H76" s="27"/>
    </row>
    <row r="77" spans="1:13">
      <c r="A77" s="21">
        <v>3</v>
      </c>
      <c r="B77" s="27" t="s">
        <v>25</v>
      </c>
      <c r="C77" s="27"/>
      <c r="D77" s="27"/>
      <c r="E77" s="27"/>
      <c r="F77" s="27"/>
      <c r="G77" s="27"/>
      <c r="H77" s="27"/>
    </row>
    <row r="78" spans="1:13" ht="24" customHeight="1">
      <c r="A78" s="21">
        <v>4</v>
      </c>
      <c r="B78" s="27" t="s">
        <v>26</v>
      </c>
      <c r="C78" s="27"/>
      <c r="D78" s="27"/>
      <c r="E78" s="27"/>
      <c r="F78" s="27"/>
      <c r="G78" s="27"/>
      <c r="H78" s="27"/>
    </row>
    <row r="79" spans="1:13" ht="45" customHeight="1">
      <c r="A79" s="21">
        <v>5</v>
      </c>
      <c r="B79" s="27" t="s">
        <v>28</v>
      </c>
      <c r="C79" s="27"/>
      <c r="D79" s="27"/>
      <c r="E79" s="27"/>
      <c r="F79" s="27"/>
      <c r="G79" s="27"/>
      <c r="H79" s="27"/>
    </row>
  </sheetData>
  <mergeCells count="5">
    <mergeCell ref="B79:H79"/>
    <mergeCell ref="B75:H75"/>
    <mergeCell ref="B76:H76"/>
    <mergeCell ref="B77:H77"/>
    <mergeCell ref="B78:H78"/>
  </mergeCells>
  <pageMargins left="0.7" right="0.7" top="0.75" bottom="0.75" header="0.3" footer="0.3"/>
  <pageSetup paperSize="9" scale="86" orientation="portrait" r:id="rId1"/>
  <rowBreaks count="1" manualBreakCount="1">
    <brk id="49" max="16383" man="1"/>
  </rowBreaks>
  <colBreaks count="1" manualBreakCount="1">
    <brk id="10"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Revenue disclosure</vt:lpstr>
      <vt:lpstr>'Revenue disclosure'!Print_Area</vt:lpstr>
    </vt:vector>
  </TitlesOfParts>
  <Company>Vodacom PTY LTD</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vanbilha</dc:creator>
  <cp:lastModifiedBy>Nivashen</cp:lastModifiedBy>
  <cp:lastPrinted>2014-02-05T08:07:06Z</cp:lastPrinted>
  <dcterms:created xsi:type="dcterms:W3CDTF">2013-07-17T14:35:48Z</dcterms:created>
  <dcterms:modified xsi:type="dcterms:W3CDTF">2016-05-11T09:25:00Z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